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filterPrivacy="1" defaultThemeVersion="124226"/>
  <xr:revisionPtr revIDLastSave="0" documentId="13_ncr:1_{95319D1A-603D-40BC-B1C0-F0F1482FCA1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6" sheetId="5" r:id="rId1"/>
    <sheet name="2025" sheetId="3" r:id="rId2"/>
    <sheet name="2024" sheetId="4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3" l="1"/>
  <c r="F19" i="3" s="1"/>
  <c r="C19" i="3"/>
  <c r="D19" i="3" s="1"/>
  <c r="B19" i="3"/>
  <c r="D7" i="3"/>
  <c r="F21" i="4"/>
  <c r="D21" i="4"/>
  <c r="D20" i="4"/>
  <c r="F19" i="4"/>
  <c r="D19" i="4"/>
  <c r="F18" i="4"/>
  <c r="D18" i="4"/>
  <c r="F17" i="4"/>
  <c r="D17" i="4"/>
  <c r="F16" i="4"/>
  <c r="D16" i="4"/>
  <c r="F15" i="4"/>
  <c r="D15" i="4"/>
  <c r="F14" i="4"/>
  <c r="D14" i="4"/>
  <c r="F13" i="4"/>
  <c r="D13" i="4"/>
  <c r="D12" i="4"/>
  <c r="F11" i="4"/>
  <c r="D11" i="4"/>
  <c r="D10" i="4"/>
  <c r="D9" i="4"/>
  <c r="D8" i="4"/>
  <c r="F7" i="4"/>
  <c r="D7" i="4"/>
  <c r="F6" i="4"/>
  <c r="D6" i="4"/>
  <c r="G6" i="5" l="1"/>
  <c r="G7" i="5"/>
  <c r="G9" i="5"/>
  <c r="G10" i="5"/>
  <c r="G12" i="5"/>
  <c r="G13" i="5"/>
  <c r="G14" i="5"/>
  <c r="G15" i="5"/>
  <c r="G16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H21" i="5"/>
  <c r="C21" i="5"/>
  <c r="D21" i="5"/>
  <c r="F21" i="5"/>
  <c r="B21" i="5"/>
  <c r="E21" i="5" l="1"/>
  <c r="G21" i="5"/>
</calcChain>
</file>

<file path=xl/sharedStrings.xml><?xml version="1.0" encoding="utf-8"?>
<sst xmlns="http://schemas.openxmlformats.org/spreadsheetml/2006/main" count="72" uniqueCount="39">
  <si>
    <t>Ação</t>
  </si>
  <si>
    <t>Dotação Atual</t>
  </si>
  <si>
    <t>Empenhado</t>
  </si>
  <si>
    <t>% Emp.</t>
  </si>
  <si>
    <t>Liquidado</t>
  </si>
  <si>
    <t>% Liq.</t>
  </si>
  <si>
    <t>Reservado</t>
  </si>
  <si>
    <t>Total Geral</t>
  </si>
  <si>
    <t>Disponível</t>
  </si>
  <si>
    <t>DER - Departamento de Estradas de Rodagem</t>
  </si>
  <si>
    <t>Posição Orçamentária 2024</t>
  </si>
  <si>
    <t>1114 - Estradas Municipais</t>
  </si>
  <si>
    <t>1418 - Implantação e pavimentação de Rod. Estaduais</t>
  </si>
  <si>
    <t>2392 - Transporte Logistica e Meio Ambiente - Bird</t>
  </si>
  <si>
    <t>2477 - Investimento Rodoviario Estado de S. Paulo-BID</t>
  </si>
  <si>
    <t>2478 - Logistica e Transportes do Est. São Paulo-Miga</t>
  </si>
  <si>
    <t>2510 - Investimento Rodoviario São Paulo-BID Fase II</t>
  </si>
  <si>
    <t>2662 - Investimento Rodoviario de SP BID IV Fase III</t>
  </si>
  <si>
    <t>2695 - Reflorestamento de Espécies Nativas</t>
  </si>
  <si>
    <t>2740 - Monitoramento e Protecao da Fauna Silvestre</t>
  </si>
  <si>
    <t>4900 - Policiamento nas Rodovias Sob Jurisdição DER</t>
  </si>
  <si>
    <t>4901 - Implantação e Operação de Postos de Pesagem</t>
  </si>
  <si>
    <t>4903 - Operação e Segurança da Malha Rodoviária</t>
  </si>
  <si>
    <t>4907 - Conservação Sinalização Segurança Rodovias</t>
  </si>
  <si>
    <t>6537 - Gestão Administrativo do DER</t>
  </si>
  <si>
    <t>6556 - Desenvolvimento do Plano de Logística e Investimento</t>
  </si>
  <si>
    <t>Posição Orçamentária 2025</t>
  </si>
  <si>
    <t>1413 - Monitoramento de Rodovias Estaduais</t>
  </si>
  <si>
    <t>2510 - Investimento Rodoviário São Paulo-BID Fase II</t>
  </si>
  <si>
    <t>2662 - Investimento Rodoviário de SP BID IV Fase III</t>
  </si>
  <si>
    <t>2740 - Monitoramento e Proteção da Fauna Silvestre</t>
  </si>
  <si>
    <t>DER - DEPARTAMENTO DE ESTRADAS DE RODAGEM</t>
  </si>
  <si>
    <t>POSIÇÃO ORÇAMENTÁRIA 2026</t>
  </si>
  <si>
    <t>1418 - Implantação e Pavimentação de Rod. Estaduais</t>
  </si>
  <si>
    <t>4901 – Implant. e Operação de Postos de Pesagem</t>
  </si>
  <si>
    <t>6556 – Desenv. do Plano de Logística e Investimento</t>
  </si>
  <si>
    <t>6542 - Operação/Manutenção de Estruturas Hidráulicas</t>
  </si>
  <si>
    <t>2750 – Infraest. para Segurança Hídrica e Mananciais</t>
  </si>
  <si>
    <t>1021 - Implantação Sistema Drenagem Combate Enchente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</si>
</sst>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Calibri"/>
    </font>
    <font>
      <sz val="11"/>
      <color theme="1"/>
      <name val="Calibri"/>
    </font>
    <font>
      <b/>
      <sz val="11"/>
      <color theme="1"/>
      <name val="Calibri"/>
      <family val="2"/>
    </font>
    <font>
      <sz val="12"/>
      <color theme="1"/>
      <name val="Aptos Narrow"/>
      <family val="2"/>
    </font>
    <font>
      <b/>
      <sz val="12"/>
      <color theme="1"/>
      <name val="Aptos Narrow"/>
      <family val="2"/>
    </font>
    <font>
      <b/>
      <sz val="12"/>
      <color rgb="FF000000"/>
      <name val="Aptos Narrow"/>
      <family val="2"/>
    </font>
    <font>
      <sz val="11"/>
      <color rgb="FF000000"/>
      <name val="Calibri"/>
      <family val="2"/>
    </font>
    <font>
      <sz val="12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0" xfId="0" applyFont="1"/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3" fillId="0" borderId="1" xfId="0" applyFont="1" applyBorder="1"/>
    <xf numFmtId="0" fontId="4" fillId="0" borderId="1" xfId="0" applyFont="1" applyBorder="1"/>
    <xf numFmtId="9" fontId="3" fillId="0" borderId="1" xfId="1" applyFont="1" applyBorder="1" applyAlignment="1">
      <alignment horizontal="center"/>
    </xf>
    <xf numFmtId="9" fontId="4" fillId="0" borderId="1" xfId="1" applyFont="1" applyBorder="1" applyAlignment="1">
      <alignment horizontal="center"/>
    </xf>
    <xf numFmtId="41" fontId="3" fillId="0" borderId="1" xfId="0" applyNumberFormat="1" applyFont="1" applyBorder="1" applyAlignment="1">
      <alignment horizontal="center"/>
    </xf>
    <xf numFmtId="41" fontId="4" fillId="0" borderId="1" xfId="0" applyNumberFormat="1" applyFont="1" applyBorder="1" applyAlignment="1">
      <alignment horizontal="center"/>
    </xf>
    <xf numFmtId="41" fontId="0" fillId="0" borderId="1" xfId="0" applyNumberFormat="1" applyBorder="1"/>
    <xf numFmtId="41" fontId="2" fillId="0" borderId="1" xfId="0" applyNumberFormat="1" applyFont="1" applyBorder="1"/>
    <xf numFmtId="9" fontId="0" fillId="0" borderId="1" xfId="1" applyFont="1" applyBorder="1" applyAlignment="1">
      <alignment horizontal="center"/>
    </xf>
    <xf numFmtId="9" fontId="2" fillId="0" borderId="1" xfId="1" applyFont="1" applyBorder="1" applyAlignment="1">
      <alignment horizontal="center"/>
    </xf>
    <xf numFmtId="4" fontId="3" fillId="0" borderId="1" xfId="0" applyNumberFormat="1" applyFont="1" applyBorder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1" xfId="0" applyFont="1" applyBorder="1"/>
    <xf numFmtId="0" fontId="7" fillId="0" borderId="1" xfId="0" applyFont="1" applyBorder="1"/>
  </cellXfs>
  <cellStyles count="2">
    <cellStyle name="Normal" xfId="0" builtinId="0"/>
    <cellStyle name="Porcentagem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96653-631A-420B-BBBF-759A1456433A}">
  <dimension ref="A2:H21"/>
  <sheetViews>
    <sheetView tabSelected="1" workbookViewId="0">
      <selection activeCell="A13" sqref="A13"/>
    </sheetView>
  </sheetViews>
  <sheetFormatPr defaultRowHeight="15.75" x14ac:dyDescent="0.25"/>
  <cols>
    <col min="1" max="1" width="63" style="3" bestFit="1" customWidth="1"/>
    <col min="2" max="2" width="18.28515625" style="3" bestFit="1" customWidth="1"/>
    <col min="3" max="3" width="17.42578125" style="3" customWidth="1"/>
    <col min="4" max="4" width="18.28515625" style="3" bestFit="1" customWidth="1"/>
    <col min="5" max="5" width="8.5703125" style="3" customWidth="1"/>
    <col min="6" max="6" width="18.28515625" style="3" bestFit="1" customWidth="1"/>
    <col min="7" max="7" width="8.5703125" style="3" customWidth="1"/>
    <col min="8" max="8" width="17.42578125" style="3" customWidth="1"/>
    <col min="9" max="16384" width="9.140625" style="3"/>
  </cols>
  <sheetData>
    <row r="2" spans="1:8" x14ac:dyDescent="0.25">
      <c r="A2" s="17" t="s">
        <v>31</v>
      </c>
      <c r="B2" s="17"/>
      <c r="C2" s="17"/>
      <c r="D2" s="17"/>
      <c r="E2" s="17"/>
      <c r="F2" s="17"/>
      <c r="G2" s="17"/>
      <c r="H2" s="17"/>
    </row>
    <row r="3" spans="1:8" x14ac:dyDescent="0.25">
      <c r="A3" s="17" t="s">
        <v>32</v>
      </c>
      <c r="B3" s="17"/>
      <c r="C3" s="17"/>
      <c r="D3" s="17"/>
      <c r="E3" s="17"/>
      <c r="F3" s="17"/>
      <c r="G3" s="17"/>
      <c r="H3" s="17"/>
    </row>
    <row r="5" spans="1:8" x14ac:dyDescent="0.25">
      <c r="A5" s="4" t="s">
        <v>0</v>
      </c>
      <c r="B5" s="5" t="s">
        <v>1</v>
      </c>
      <c r="C5" s="5" t="s">
        <v>6</v>
      </c>
      <c r="D5" s="5" t="s">
        <v>2</v>
      </c>
      <c r="E5" s="5" t="s">
        <v>3</v>
      </c>
      <c r="F5" s="5" t="s">
        <v>4</v>
      </c>
      <c r="G5" s="5" t="s">
        <v>5</v>
      </c>
      <c r="H5" s="5" t="s">
        <v>8</v>
      </c>
    </row>
    <row r="6" spans="1:8" x14ac:dyDescent="0.25">
      <c r="A6" s="6" t="s">
        <v>11</v>
      </c>
      <c r="B6" s="10">
        <v>450003835</v>
      </c>
      <c r="C6" s="10">
        <v>120418163.45</v>
      </c>
      <c r="D6" s="10">
        <v>325286059.30000001</v>
      </c>
      <c r="E6" s="8">
        <f t="shared" ref="E6:E20" si="0">D6/B6</f>
        <v>0.72285174925231477</v>
      </c>
      <c r="F6" s="10">
        <v>169525214.12</v>
      </c>
      <c r="G6" s="8">
        <f t="shared" ref="G6:G16" si="1">F6/D6</f>
        <v>0.52115732990466956</v>
      </c>
      <c r="H6" s="10">
        <v>4299612.25</v>
      </c>
    </row>
    <row r="7" spans="1:8" x14ac:dyDescent="0.25">
      <c r="A7" s="6" t="s">
        <v>33</v>
      </c>
      <c r="B7" s="10">
        <v>455150624</v>
      </c>
      <c r="C7" s="10">
        <v>176135500.56</v>
      </c>
      <c r="D7" s="10">
        <v>196077115.25999999</v>
      </c>
      <c r="E7" s="8">
        <f t="shared" si="0"/>
        <v>0.43079610335764362</v>
      </c>
      <c r="F7" s="10">
        <v>119409928.38</v>
      </c>
      <c r="G7" s="8">
        <f t="shared" si="1"/>
        <v>0.60899472241654196</v>
      </c>
      <c r="H7" s="10">
        <v>74549231.180000007</v>
      </c>
    </row>
    <row r="8" spans="1:8" x14ac:dyDescent="0.25">
      <c r="A8" s="6" t="s">
        <v>28</v>
      </c>
      <c r="B8" s="10">
        <v>5</v>
      </c>
      <c r="C8" s="10">
        <v>0</v>
      </c>
      <c r="D8" s="10">
        <v>0</v>
      </c>
      <c r="E8" s="8">
        <f t="shared" si="0"/>
        <v>0</v>
      </c>
      <c r="F8" s="10">
        <v>0</v>
      </c>
      <c r="G8" s="8">
        <v>0</v>
      </c>
      <c r="H8" s="10">
        <v>5</v>
      </c>
    </row>
    <row r="9" spans="1:8" x14ac:dyDescent="0.25">
      <c r="A9" s="6" t="s">
        <v>29</v>
      </c>
      <c r="B9" s="10">
        <v>560803583</v>
      </c>
      <c r="C9" s="16">
        <v>368329098.91000003</v>
      </c>
      <c r="D9" s="16">
        <v>73147682.75</v>
      </c>
      <c r="E9" s="8">
        <f t="shared" si="0"/>
        <v>0.13043369366275964</v>
      </c>
      <c r="F9" s="16">
        <v>5576345.8799999999</v>
      </c>
      <c r="G9" s="8">
        <f t="shared" si="1"/>
        <v>7.6234074277629793E-2</v>
      </c>
      <c r="H9" s="16">
        <v>119326801.34</v>
      </c>
    </row>
    <row r="10" spans="1:8" x14ac:dyDescent="0.25">
      <c r="A10" s="6" t="s">
        <v>18</v>
      </c>
      <c r="B10" s="10">
        <v>3343553</v>
      </c>
      <c r="C10" s="10">
        <v>74953.350000000006</v>
      </c>
      <c r="D10" s="10">
        <v>3152153</v>
      </c>
      <c r="E10" s="8">
        <f t="shared" si="0"/>
        <v>0.9427555058944781</v>
      </c>
      <c r="F10" s="10">
        <v>0</v>
      </c>
      <c r="G10" s="8">
        <f t="shared" si="1"/>
        <v>0</v>
      </c>
      <c r="H10" s="10">
        <v>116446.65</v>
      </c>
    </row>
    <row r="11" spans="1:8" x14ac:dyDescent="0.25">
      <c r="A11" s="6" t="s">
        <v>30</v>
      </c>
      <c r="B11" s="10">
        <v>3169709</v>
      </c>
      <c r="C11" s="10">
        <v>1203444.04</v>
      </c>
      <c r="D11" s="10">
        <v>0</v>
      </c>
      <c r="E11" s="8">
        <f t="shared" si="0"/>
        <v>0</v>
      </c>
      <c r="F11" s="10">
        <v>0</v>
      </c>
      <c r="G11" s="8">
        <v>0</v>
      </c>
      <c r="H11" s="10">
        <v>1966264.96</v>
      </c>
    </row>
    <row r="12" spans="1:8" x14ac:dyDescent="0.25">
      <c r="A12" s="6" t="s">
        <v>20</v>
      </c>
      <c r="B12" s="10">
        <v>15811090</v>
      </c>
      <c r="C12" s="10">
        <v>324167.67999999999</v>
      </c>
      <c r="D12" s="10">
        <v>9541877.5800000001</v>
      </c>
      <c r="E12" s="8">
        <f t="shared" si="0"/>
        <v>0.60349271176117525</v>
      </c>
      <c r="F12" s="10">
        <v>1271260.07</v>
      </c>
      <c r="G12" s="8">
        <f t="shared" si="1"/>
        <v>0.13322955145270268</v>
      </c>
      <c r="H12" s="10">
        <v>3522471.74</v>
      </c>
    </row>
    <row r="13" spans="1:8" x14ac:dyDescent="0.25">
      <c r="A13" s="6" t="s">
        <v>34</v>
      </c>
      <c r="B13" s="10">
        <v>107350951</v>
      </c>
      <c r="C13" s="10">
        <v>17286888.800000001</v>
      </c>
      <c r="D13" s="10">
        <v>58113453.289999999</v>
      </c>
      <c r="E13" s="8">
        <f t="shared" si="0"/>
        <v>0.54134083348735307</v>
      </c>
      <c r="F13" s="10">
        <v>36670673.030000001</v>
      </c>
      <c r="G13" s="8">
        <f t="shared" si="1"/>
        <v>0.63101865323687778</v>
      </c>
      <c r="H13" s="10">
        <v>22986733.91</v>
      </c>
    </row>
    <row r="14" spans="1:8" x14ac:dyDescent="0.25">
      <c r="A14" s="6" t="s">
        <v>22</v>
      </c>
      <c r="B14" s="10">
        <v>687051498</v>
      </c>
      <c r="C14" s="10">
        <v>17174263.100000001</v>
      </c>
      <c r="D14" s="10">
        <v>613451603.19000006</v>
      </c>
      <c r="E14" s="8">
        <f t="shared" si="0"/>
        <v>0.89287572325473641</v>
      </c>
      <c r="F14" s="10">
        <v>332539411.44999999</v>
      </c>
      <c r="G14" s="8">
        <f t="shared" si="1"/>
        <v>0.54207929316798098</v>
      </c>
      <c r="H14" s="10">
        <v>56425631.710000001</v>
      </c>
    </row>
    <row r="15" spans="1:8" x14ac:dyDescent="0.25">
      <c r="A15" s="6" t="s">
        <v>23</v>
      </c>
      <c r="B15" s="10">
        <v>1017842600</v>
      </c>
      <c r="C15" s="10">
        <v>160791762.06</v>
      </c>
      <c r="D15" s="10">
        <v>662615640.24000001</v>
      </c>
      <c r="E15" s="8">
        <f t="shared" si="0"/>
        <v>0.65100010575308997</v>
      </c>
      <c r="F15" s="10">
        <v>601376385.64999998</v>
      </c>
      <c r="G15" s="8">
        <f t="shared" si="1"/>
        <v>0.90757952141332021</v>
      </c>
      <c r="H15" s="10">
        <v>194435197.69999999</v>
      </c>
    </row>
    <row r="16" spans="1:8" x14ac:dyDescent="0.25">
      <c r="A16" s="6" t="s">
        <v>24</v>
      </c>
      <c r="B16" s="10">
        <v>452045663</v>
      </c>
      <c r="C16" s="10">
        <v>23007083.870000001</v>
      </c>
      <c r="D16" s="10">
        <v>384426906.61000001</v>
      </c>
      <c r="E16" s="8">
        <f t="shared" si="0"/>
        <v>0.85041609305297106</v>
      </c>
      <c r="F16" s="10">
        <v>234181381.72</v>
      </c>
      <c r="G16" s="8">
        <f t="shared" si="1"/>
        <v>0.60917011190784398</v>
      </c>
      <c r="H16" s="10">
        <v>44136583.520000003</v>
      </c>
    </row>
    <row r="17" spans="1:8" x14ac:dyDescent="0.25">
      <c r="A17" s="6" t="s">
        <v>35</v>
      </c>
      <c r="B17" s="10">
        <v>5</v>
      </c>
      <c r="C17" s="10">
        <v>0</v>
      </c>
      <c r="D17" s="10">
        <v>0</v>
      </c>
      <c r="E17" s="8">
        <f t="shared" si="0"/>
        <v>0</v>
      </c>
      <c r="F17" s="10">
        <v>0</v>
      </c>
      <c r="G17" s="8">
        <v>0</v>
      </c>
      <c r="H17" s="10">
        <v>5</v>
      </c>
    </row>
    <row r="18" spans="1:8" x14ac:dyDescent="0.25">
      <c r="A18" s="6" t="s">
        <v>36</v>
      </c>
      <c r="B18" s="10">
        <v>1200000</v>
      </c>
      <c r="C18" s="10">
        <v>1197699.6599999999</v>
      </c>
      <c r="D18" s="10">
        <v>0</v>
      </c>
      <c r="E18" s="8">
        <f t="shared" si="0"/>
        <v>0</v>
      </c>
      <c r="F18" s="10">
        <v>0</v>
      </c>
      <c r="G18" s="8">
        <v>0</v>
      </c>
      <c r="H18" s="10">
        <v>2300.34</v>
      </c>
    </row>
    <row r="19" spans="1:8" x14ac:dyDescent="0.25">
      <c r="A19" s="6" t="s">
        <v>37</v>
      </c>
      <c r="B19" s="10">
        <v>500000</v>
      </c>
      <c r="C19" s="10">
        <v>0</v>
      </c>
      <c r="D19" s="10">
        <v>0</v>
      </c>
      <c r="E19" s="8">
        <f t="shared" si="0"/>
        <v>0</v>
      </c>
      <c r="F19" s="10">
        <v>0</v>
      </c>
      <c r="G19" s="8">
        <v>0</v>
      </c>
      <c r="H19" s="10">
        <v>500000</v>
      </c>
    </row>
    <row r="20" spans="1:8" x14ac:dyDescent="0.25">
      <c r="A20" s="6" t="s">
        <v>38</v>
      </c>
      <c r="B20" s="10">
        <v>3300000</v>
      </c>
      <c r="C20" s="10">
        <v>3300000</v>
      </c>
      <c r="D20" s="10">
        <v>0</v>
      </c>
      <c r="E20" s="8">
        <f t="shared" si="0"/>
        <v>0</v>
      </c>
      <c r="F20" s="10">
        <v>0</v>
      </c>
      <c r="G20" s="8">
        <v>0</v>
      </c>
      <c r="H20" s="10">
        <v>0</v>
      </c>
    </row>
    <row r="21" spans="1:8" x14ac:dyDescent="0.25">
      <c r="A21" s="7" t="s">
        <v>7</v>
      </c>
      <c r="B21" s="11">
        <f>SUM(B6:B20)</f>
        <v>3757573116</v>
      </c>
      <c r="C21" s="11">
        <f t="shared" ref="C21:F21" si="2">SUM(C6:C20)</f>
        <v>889243025.48000002</v>
      </c>
      <c r="D21" s="11">
        <f t="shared" si="2"/>
        <v>2325812491.2199998</v>
      </c>
      <c r="E21" s="9">
        <f>D21/B21</f>
        <v>0.61896666263566058</v>
      </c>
      <c r="F21" s="11">
        <f t="shared" si="2"/>
        <v>1500550600.3</v>
      </c>
      <c r="G21" s="9">
        <f>F21/D21</f>
        <v>0.64517264653303563</v>
      </c>
      <c r="H21" s="11">
        <f>SUM(H6:H20)</f>
        <v>522267285.29999995</v>
      </c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772FF-9EE2-4FCD-B353-994C07B2DD5D}">
  <dimension ref="A2:F19"/>
  <sheetViews>
    <sheetView showGridLines="0" zoomScaleNormal="100" workbookViewId="0">
      <selection activeCell="B1" sqref="B1:F1048576"/>
    </sheetView>
  </sheetViews>
  <sheetFormatPr defaultRowHeight="15.75" x14ac:dyDescent="0.25"/>
  <cols>
    <col min="1" max="1" width="58.28515625" style="3" customWidth="1"/>
    <col min="2" max="3" width="18.28515625" style="3" bestFit="1" customWidth="1"/>
    <col min="4" max="4" width="9" style="3" bestFit="1" customWidth="1"/>
    <col min="5" max="5" width="18.28515625" style="3" bestFit="1" customWidth="1"/>
    <col min="6" max="6" width="7.5703125" style="3" bestFit="1" customWidth="1"/>
    <col min="7" max="16384" width="9.140625" style="3"/>
  </cols>
  <sheetData>
    <row r="2" spans="1:6" x14ac:dyDescent="0.25">
      <c r="A2" s="17" t="s">
        <v>9</v>
      </c>
      <c r="B2" s="18"/>
      <c r="C2" s="18"/>
      <c r="D2" s="18"/>
      <c r="E2" s="18"/>
      <c r="F2" s="18"/>
    </row>
    <row r="3" spans="1:6" x14ac:dyDescent="0.25">
      <c r="A3" s="17" t="s">
        <v>26</v>
      </c>
      <c r="B3" s="18"/>
      <c r="C3" s="18"/>
      <c r="D3" s="18"/>
      <c r="E3" s="18"/>
      <c r="F3" s="18"/>
    </row>
    <row r="5" spans="1:6" x14ac:dyDescent="0.25">
      <c r="A5" s="4" t="s">
        <v>0</v>
      </c>
      <c r="B5" s="5" t="s">
        <v>1</v>
      </c>
      <c r="C5" s="5" t="s">
        <v>2</v>
      </c>
      <c r="D5" s="5" t="s">
        <v>3</v>
      </c>
      <c r="E5" s="5" t="s">
        <v>4</v>
      </c>
      <c r="F5" s="5" t="s">
        <v>5</v>
      </c>
    </row>
    <row r="6" spans="1:6" x14ac:dyDescent="0.25">
      <c r="A6" s="20" t="s">
        <v>11</v>
      </c>
      <c r="B6" s="10">
        <v>858431025</v>
      </c>
      <c r="C6" s="10">
        <v>855507450.79999995</v>
      </c>
      <c r="D6" s="8">
        <v>0.99659428175956244</v>
      </c>
      <c r="E6" s="10">
        <v>606178410.94000006</v>
      </c>
      <c r="F6" s="8">
        <v>0.70856006031642627</v>
      </c>
    </row>
    <row r="7" spans="1:6" x14ac:dyDescent="0.25">
      <c r="A7" s="20" t="s">
        <v>27</v>
      </c>
      <c r="B7" s="10">
        <v>10</v>
      </c>
      <c r="C7" s="10">
        <v>0</v>
      </c>
      <c r="D7" s="8">
        <f t="shared" ref="D7" si="0">C7/B7</f>
        <v>0</v>
      </c>
      <c r="E7" s="10">
        <v>0</v>
      </c>
      <c r="F7" s="8">
        <v>0</v>
      </c>
    </row>
    <row r="8" spans="1:6" x14ac:dyDescent="0.25">
      <c r="A8" s="20" t="s">
        <v>12</v>
      </c>
      <c r="B8" s="10">
        <v>875006644</v>
      </c>
      <c r="C8" s="10">
        <v>682587060.05999994</v>
      </c>
      <c r="D8" s="8">
        <v>0.7800935738494803</v>
      </c>
      <c r="E8" s="10">
        <v>505208857.97000003</v>
      </c>
      <c r="F8" s="8">
        <v>0.74013834649252186</v>
      </c>
    </row>
    <row r="9" spans="1:6" x14ac:dyDescent="0.25">
      <c r="A9" s="20" t="s">
        <v>28</v>
      </c>
      <c r="B9" s="10">
        <v>1638973</v>
      </c>
      <c r="C9" s="10">
        <v>1286158.8999999999</v>
      </c>
      <c r="D9" s="8">
        <v>0.7847346478556998</v>
      </c>
      <c r="E9" s="10">
        <v>1286158.8999999999</v>
      </c>
      <c r="F9" s="8">
        <v>1</v>
      </c>
    </row>
    <row r="10" spans="1:6" x14ac:dyDescent="0.25">
      <c r="A10" s="20" t="s">
        <v>29</v>
      </c>
      <c r="B10" s="10">
        <v>637316150</v>
      </c>
      <c r="C10" s="10">
        <v>34574249.329999998</v>
      </c>
      <c r="D10" s="8">
        <v>5.4249761801893767E-2</v>
      </c>
      <c r="E10" s="16">
        <v>9703266.3300000001</v>
      </c>
      <c r="F10" s="8">
        <v>0.28065009416069947</v>
      </c>
    </row>
    <row r="11" spans="1:6" x14ac:dyDescent="0.25">
      <c r="A11" s="20" t="s">
        <v>18</v>
      </c>
      <c r="B11" s="10">
        <v>1575364</v>
      </c>
      <c r="C11" s="10">
        <v>1234694.06</v>
      </c>
      <c r="D11" s="8">
        <v>0.78375160280417733</v>
      </c>
      <c r="E11" s="10">
        <v>1234694.06</v>
      </c>
      <c r="F11" s="8">
        <v>1</v>
      </c>
    </row>
    <row r="12" spans="1:6" x14ac:dyDescent="0.25">
      <c r="A12" s="20" t="s">
        <v>30</v>
      </c>
      <c r="B12" s="10">
        <v>6416801</v>
      </c>
      <c r="C12" s="10">
        <v>6384292</v>
      </c>
      <c r="D12" s="8">
        <v>0.99493376839954983</v>
      </c>
      <c r="E12" s="10">
        <v>2816208.29</v>
      </c>
      <c r="F12" s="8">
        <v>0.44111520744978455</v>
      </c>
    </row>
    <row r="13" spans="1:6" x14ac:dyDescent="0.25">
      <c r="A13" s="20" t="s">
        <v>20</v>
      </c>
      <c r="B13" s="10">
        <v>16766870</v>
      </c>
      <c r="C13" s="10">
        <v>16218855.43</v>
      </c>
      <c r="D13" s="8">
        <v>0.96731563076471638</v>
      </c>
      <c r="E13" s="10">
        <v>15366914.199999999</v>
      </c>
      <c r="F13" s="8">
        <v>0.94747217313348975</v>
      </c>
    </row>
    <row r="14" spans="1:6" x14ac:dyDescent="0.25">
      <c r="A14" s="20" t="s">
        <v>21</v>
      </c>
      <c r="B14" s="10">
        <v>58300517</v>
      </c>
      <c r="C14" s="10">
        <v>58300417</v>
      </c>
      <c r="D14" s="8">
        <v>0.99999828474934449</v>
      </c>
      <c r="E14" s="10">
        <v>51462106.899999999</v>
      </c>
      <c r="F14" s="8">
        <v>0.88270563999567964</v>
      </c>
    </row>
    <row r="15" spans="1:6" x14ac:dyDescent="0.25">
      <c r="A15" s="20" t="s">
        <v>22</v>
      </c>
      <c r="B15" s="10">
        <v>681057866</v>
      </c>
      <c r="C15" s="10">
        <v>622867164.02999997</v>
      </c>
      <c r="D15" s="8">
        <v>0.9145583585844671</v>
      </c>
      <c r="E15" s="10">
        <v>501289388.08999997</v>
      </c>
      <c r="F15" s="8">
        <v>0.80480946346026316</v>
      </c>
    </row>
    <row r="16" spans="1:6" x14ac:dyDescent="0.25">
      <c r="A16" s="20" t="s">
        <v>23</v>
      </c>
      <c r="B16" s="10">
        <v>1182992063</v>
      </c>
      <c r="C16" s="10">
        <v>1112585547.6600001</v>
      </c>
      <c r="D16" s="8">
        <v>0.94048437217621472</v>
      </c>
      <c r="E16" s="10">
        <v>1002135002.67</v>
      </c>
      <c r="F16" s="8">
        <v>0.90072624507634425</v>
      </c>
    </row>
    <row r="17" spans="1:6" x14ac:dyDescent="0.25">
      <c r="A17" s="20" t="s">
        <v>24</v>
      </c>
      <c r="B17" s="10">
        <v>421741896</v>
      </c>
      <c r="C17" s="10">
        <v>401528250.81999999</v>
      </c>
      <c r="D17" s="8">
        <v>0.95207105252829805</v>
      </c>
      <c r="E17" s="10">
        <v>390645990.33999997</v>
      </c>
      <c r="F17" s="8">
        <v>0.97289789583229502</v>
      </c>
    </row>
    <row r="18" spans="1:6" x14ac:dyDescent="0.25">
      <c r="A18" s="20" t="s">
        <v>25</v>
      </c>
      <c r="B18" s="10">
        <v>4</v>
      </c>
      <c r="C18" s="10">
        <v>0</v>
      </c>
      <c r="D18" s="8">
        <v>0</v>
      </c>
      <c r="E18" s="10">
        <v>0</v>
      </c>
      <c r="F18" s="8">
        <v>0</v>
      </c>
    </row>
    <row r="19" spans="1:6" x14ac:dyDescent="0.25">
      <c r="A19" s="7" t="s">
        <v>7</v>
      </c>
      <c r="B19" s="11">
        <f>SUM(B6:B18)</f>
        <v>4741244183</v>
      </c>
      <c r="C19" s="11">
        <f>SUM(C6:C18)</f>
        <v>3793074140.0899997</v>
      </c>
      <c r="D19" s="9">
        <f>C19/B19</f>
        <v>0.80001661877915553</v>
      </c>
      <c r="E19" s="11">
        <f>SUM(E6:E18)</f>
        <v>3087326998.6900001</v>
      </c>
      <c r="F19" s="9">
        <f>E19/C19</f>
        <v>0.81393795234826227</v>
      </c>
    </row>
  </sheetData>
  <pageMargins left="0.511811024" right="0.511811024" top="0.78740157499999996" bottom="0.78740157499999996" header="0.31496062000000002" footer="0.31496062000000002"/>
  <pageSetup paperSize="9" scale="5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BAACB-C368-4BDF-8E6F-C155987C4196}">
  <dimension ref="A2:F21"/>
  <sheetViews>
    <sheetView showGridLines="0" workbookViewId="0">
      <selection activeCell="A2" sqref="A2:F21"/>
    </sheetView>
  </sheetViews>
  <sheetFormatPr defaultRowHeight="15" x14ac:dyDescent="0.25"/>
  <cols>
    <col min="1" max="1" width="55.42578125" bestFit="1" customWidth="1"/>
    <col min="2" max="3" width="16.42578125" customWidth="1"/>
    <col min="5" max="5" width="16.42578125" customWidth="1"/>
  </cols>
  <sheetData>
    <row r="2" spans="1:6" s="3" customFormat="1" ht="15.75" x14ac:dyDescent="0.25">
      <c r="A2" s="17" t="s">
        <v>9</v>
      </c>
      <c r="B2" s="18"/>
      <c r="C2" s="18"/>
      <c r="D2" s="18"/>
      <c r="E2" s="18"/>
      <c r="F2" s="18"/>
    </row>
    <row r="3" spans="1:6" s="3" customFormat="1" ht="15.75" x14ac:dyDescent="0.25">
      <c r="A3" s="17" t="s">
        <v>10</v>
      </c>
      <c r="B3" s="18"/>
      <c r="C3" s="18"/>
      <c r="D3" s="18"/>
      <c r="E3" s="18"/>
      <c r="F3" s="18"/>
    </row>
    <row r="5" spans="1:6" x14ac:dyDescent="0.25">
      <c r="A5" s="2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</row>
    <row r="6" spans="1:6" x14ac:dyDescent="0.25">
      <c r="A6" s="19" t="s">
        <v>11</v>
      </c>
      <c r="B6" s="12">
        <v>444546521</v>
      </c>
      <c r="C6" s="12">
        <v>444546519.45000005</v>
      </c>
      <c r="D6" s="14">
        <f>C6/B6</f>
        <v>0.99999999651330096</v>
      </c>
      <c r="E6" s="12">
        <v>398055739.83999997</v>
      </c>
      <c r="F6" s="14">
        <f>E6/C6</f>
        <v>0.89541976469072526</v>
      </c>
    </row>
    <row r="7" spans="1:6" x14ac:dyDescent="0.25">
      <c r="A7" s="19" t="s">
        <v>12</v>
      </c>
      <c r="B7" s="12">
        <v>2674811433</v>
      </c>
      <c r="C7" s="12">
        <v>2647311362.8299999</v>
      </c>
      <c r="D7" s="14">
        <f t="shared" ref="D7:D21" si="0">C7/B7</f>
        <v>0.98971887519593982</v>
      </c>
      <c r="E7" s="12">
        <v>2218364584.77</v>
      </c>
      <c r="F7" s="14">
        <f t="shared" ref="F7:F21" si="1">E7/C7</f>
        <v>0.83796889777202033</v>
      </c>
    </row>
    <row r="8" spans="1:6" x14ac:dyDescent="0.25">
      <c r="A8" s="19" t="s">
        <v>13</v>
      </c>
      <c r="B8" s="12">
        <v>2</v>
      </c>
      <c r="C8" s="12">
        <v>0</v>
      </c>
      <c r="D8" s="14">
        <f t="shared" si="0"/>
        <v>0</v>
      </c>
      <c r="E8" s="12">
        <v>0</v>
      </c>
      <c r="F8" s="14">
        <v>0</v>
      </c>
    </row>
    <row r="9" spans="1:6" x14ac:dyDescent="0.25">
      <c r="A9" s="19" t="s">
        <v>14</v>
      </c>
      <c r="B9" s="12">
        <v>2</v>
      </c>
      <c r="C9" s="12">
        <v>0</v>
      </c>
      <c r="D9" s="14">
        <f t="shared" si="0"/>
        <v>0</v>
      </c>
      <c r="E9" s="12">
        <v>0</v>
      </c>
      <c r="F9" s="14">
        <v>0</v>
      </c>
    </row>
    <row r="10" spans="1:6" x14ac:dyDescent="0.25">
      <c r="A10" s="19" t="s">
        <v>15</v>
      </c>
      <c r="B10" s="12">
        <v>2</v>
      </c>
      <c r="C10" s="12">
        <v>0</v>
      </c>
      <c r="D10" s="14">
        <f t="shared" si="0"/>
        <v>0</v>
      </c>
      <c r="E10" s="12">
        <v>0</v>
      </c>
      <c r="F10" s="14">
        <v>0</v>
      </c>
    </row>
    <row r="11" spans="1:6" x14ac:dyDescent="0.25">
      <c r="A11" s="19" t="s">
        <v>16</v>
      </c>
      <c r="B11" s="12">
        <v>8423359</v>
      </c>
      <c r="C11" s="12">
        <v>8423358.9800000004</v>
      </c>
      <c r="D11" s="14">
        <f t="shared" si="0"/>
        <v>0.99999999762565039</v>
      </c>
      <c r="E11" s="12">
        <v>4683890.25</v>
      </c>
      <c r="F11" s="14">
        <f t="shared" si="1"/>
        <v>0.55605967418950009</v>
      </c>
    </row>
    <row r="12" spans="1:6" x14ac:dyDescent="0.25">
      <c r="A12" s="19" t="s">
        <v>17</v>
      </c>
      <c r="B12" s="12">
        <v>300623158</v>
      </c>
      <c r="C12" s="12">
        <v>0</v>
      </c>
      <c r="D12" s="14">
        <f t="shared" si="0"/>
        <v>0</v>
      </c>
      <c r="E12" s="12">
        <v>0</v>
      </c>
      <c r="F12" s="14">
        <v>0</v>
      </c>
    </row>
    <row r="13" spans="1:6" x14ac:dyDescent="0.25">
      <c r="A13" s="19" t="s">
        <v>18</v>
      </c>
      <c r="B13" s="12">
        <v>2081135</v>
      </c>
      <c r="C13" s="12">
        <v>2081134.99</v>
      </c>
      <c r="D13" s="14">
        <f t="shared" si="0"/>
        <v>0.99999999519492966</v>
      </c>
      <c r="E13" s="12">
        <v>2081134.99</v>
      </c>
      <c r="F13" s="14">
        <f t="shared" si="1"/>
        <v>1</v>
      </c>
    </row>
    <row r="14" spans="1:6" x14ac:dyDescent="0.25">
      <c r="A14" s="19" t="s">
        <v>19</v>
      </c>
      <c r="B14" s="12">
        <v>9834295</v>
      </c>
      <c r="C14" s="12">
        <v>9834295</v>
      </c>
      <c r="D14" s="14">
        <f t="shared" si="0"/>
        <v>1</v>
      </c>
      <c r="E14" s="12">
        <v>9699777.8000000007</v>
      </c>
      <c r="F14" s="14">
        <f t="shared" si="1"/>
        <v>0.98632162244472033</v>
      </c>
    </row>
    <row r="15" spans="1:6" x14ac:dyDescent="0.25">
      <c r="A15" s="19" t="s">
        <v>20</v>
      </c>
      <c r="B15" s="12">
        <v>9348561</v>
      </c>
      <c r="C15" s="12">
        <v>8919763.4399999995</v>
      </c>
      <c r="D15" s="14">
        <f t="shared" si="0"/>
        <v>0.9541322391756335</v>
      </c>
      <c r="E15" s="12">
        <v>7969697.8299999991</v>
      </c>
      <c r="F15" s="14">
        <f t="shared" si="1"/>
        <v>0.89348757773782395</v>
      </c>
    </row>
    <row r="16" spans="1:6" x14ac:dyDescent="0.25">
      <c r="A16" s="19" t="s">
        <v>21</v>
      </c>
      <c r="B16" s="12">
        <v>58580103</v>
      </c>
      <c r="C16" s="12">
        <v>58580102.979999997</v>
      </c>
      <c r="D16" s="14">
        <f t="shared" si="0"/>
        <v>0.9999999996585871</v>
      </c>
      <c r="E16" s="12">
        <v>45068257.170000002</v>
      </c>
      <c r="F16" s="14">
        <f t="shared" si="1"/>
        <v>0.76934410964396716</v>
      </c>
    </row>
    <row r="17" spans="1:6" x14ac:dyDescent="0.25">
      <c r="A17" s="19" t="s">
        <v>22</v>
      </c>
      <c r="B17" s="12">
        <v>536909359</v>
      </c>
      <c r="C17" s="12">
        <v>471986322.19999999</v>
      </c>
      <c r="D17" s="14">
        <f t="shared" si="0"/>
        <v>0.87908007988365122</v>
      </c>
      <c r="E17" s="12">
        <v>376836642.01999998</v>
      </c>
      <c r="F17" s="14">
        <f t="shared" si="1"/>
        <v>0.79840585266010911</v>
      </c>
    </row>
    <row r="18" spans="1:6" x14ac:dyDescent="0.25">
      <c r="A18" s="19" t="s">
        <v>23</v>
      </c>
      <c r="B18" s="12">
        <v>1104322468</v>
      </c>
      <c r="C18" s="12">
        <v>1050462459.37</v>
      </c>
      <c r="D18" s="14">
        <f t="shared" si="0"/>
        <v>0.95122800613887359</v>
      </c>
      <c r="E18" s="12">
        <v>900571574.29999983</v>
      </c>
      <c r="F18" s="14">
        <f t="shared" si="1"/>
        <v>0.85730962231635088</v>
      </c>
    </row>
    <row r="19" spans="1:6" x14ac:dyDescent="0.25">
      <c r="A19" s="19" t="s">
        <v>24</v>
      </c>
      <c r="B19" s="12">
        <v>382827367.00000006</v>
      </c>
      <c r="C19" s="12">
        <v>340296794.64000016</v>
      </c>
      <c r="D19" s="14">
        <f t="shared" si="0"/>
        <v>0.88890404389506483</v>
      </c>
      <c r="E19" s="12">
        <v>328261921.78000021</v>
      </c>
      <c r="F19" s="14">
        <f t="shared" si="1"/>
        <v>0.96463418683466695</v>
      </c>
    </row>
    <row r="20" spans="1:6" x14ac:dyDescent="0.25">
      <c r="A20" s="19" t="s">
        <v>25</v>
      </c>
      <c r="B20" s="12">
        <v>2</v>
      </c>
      <c r="C20" s="12">
        <v>0</v>
      </c>
      <c r="D20" s="14">
        <f t="shared" si="0"/>
        <v>0</v>
      </c>
      <c r="E20" s="12">
        <v>0</v>
      </c>
      <c r="F20" s="14">
        <v>0</v>
      </c>
    </row>
    <row r="21" spans="1:6" x14ac:dyDescent="0.25">
      <c r="A21" s="2" t="s">
        <v>7</v>
      </c>
      <c r="B21" s="13">
        <v>5532307767</v>
      </c>
      <c r="C21" s="13">
        <v>5042442113.8800001</v>
      </c>
      <c r="D21" s="15">
        <f t="shared" si="0"/>
        <v>0.91145365121549649</v>
      </c>
      <c r="E21" s="13">
        <v>4291593220.75</v>
      </c>
      <c r="F21" s="15">
        <f t="shared" si="1"/>
        <v>0.85109419678548459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2026</vt:lpstr>
      <vt:lpstr>2025</vt:lpstr>
      <vt:lpstr>2024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2025-08-25T13:03:56Z</dcterms:created>
  <dcterms:modified xsi:type="dcterms:W3CDTF">2026-08-21T16:31:16Z</dcterms:modified>
  <cp:category/>
  <cp:contentStatus/>
</cp:coreProperties>
</file>